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<sst xmlns="http://schemas.openxmlformats.org/spreadsheetml/2006/main" count="176" uniqueCount="168">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</sst>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109811351678</v>
      </c>
      <c r="C7" s="22">
        <f>C8+C11+C15+C26+C29+C37</f>
        <v>126983950047</v>
      </c>
    </row>
    <row r="8" spans="1:3" ht="12">
      <c r="A8" s="2" t="s">
        <v>3</v>
      </c>
      <c r="B8" s="19">
        <f>B9+B10</f>
        <v>18012704619</v>
      </c>
      <c r="C8" s="19">
        <f>C9+C10</f>
        <v>27652496804</v>
      </c>
    </row>
    <row r="9" spans="1:3" ht="12">
      <c r="A9" s="3" t="s">
        <v>4</v>
      </c>
      <c r="B9" s="20">
        <v>18012704619</v>
      </c>
      <c r="C9" s="26">
        <v>27652496804</v>
      </c>
    </row>
    <row r="10" spans="1:3" ht="12">
      <c r="A10" s="3" t="s">
        <v>5</v>
      </c>
      <c r="B10" s="20"/>
      <c r="C10" s="26"/>
    </row>
    <row r="11" spans="1:3" ht="12">
      <c r="A11" s="2" t="s">
        <v>6</v>
      </c>
      <c r="B11" s="19">
        <f>B12+B13+B14</f>
        <v>0</v>
      </c>
      <c r="C11" s="19">
        <f>C12+C13+C14</f>
        <v>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0</v>
      </c>
      <c r="C14" s="20">
        <v>0</v>
      </c>
    </row>
    <row r="15" spans="1:3" ht="12">
      <c r="A15" s="4" t="s">
        <v>7</v>
      </c>
      <c r="B15" s="19">
        <f>B16+B19+B20+B21+B22+B23+B24+B25</f>
        <v>47435284146</v>
      </c>
      <c r="C15" s="19">
        <f>C16+C19+C20+C21+C22+C23+C24+C25</f>
        <v>41526010173</v>
      </c>
    </row>
    <row r="16" spans="1:3" ht="12">
      <c r="A16" s="5" t="s">
        <v>8</v>
      </c>
      <c r="B16" s="20">
        <v>34885665848</v>
      </c>
      <c r="C16" s="26">
        <v>31677696447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5748996287</v>
      </c>
      <c r="C19" s="26">
        <v>621963795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17098296889</v>
      </c>
      <c r="C23" s="26">
        <v>17997012259</v>
      </c>
    </row>
    <row r="24" spans="1:3" ht="12">
      <c r="A24" s="6" t="s">
        <v>54</v>
      </c>
      <c r="B24" s="20">
        <v>-10297674878</v>
      </c>
      <c r="C24" s="26">
        <v>-8770662328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31532448890</v>
      </c>
      <c r="C26" s="19">
        <f>C27+C28</f>
        <v>42121788783</v>
      </c>
    </row>
    <row r="27" spans="1:3" ht="12">
      <c r="A27" s="6" t="s">
        <v>56</v>
      </c>
      <c r="B27" s="20">
        <v>31532448890</v>
      </c>
      <c r="C27" s="26">
        <v>42121788783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12830914023</v>
      </c>
      <c r="C29" s="19">
        <f>C30+C33+C34+C35+C36</f>
        <v>15683654287</v>
      </c>
    </row>
    <row r="30" spans="1:3" s="21" customFormat="1" ht="12">
      <c r="A30" s="5" t="s">
        <v>14</v>
      </c>
      <c r="B30" s="20">
        <v>2053768942</v>
      </c>
      <c r="C30" s="26">
        <v>2960822434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>
        <v>2401882759</v>
      </c>
      <c r="C33" s="26">
        <v>4347569531</v>
      </c>
    </row>
    <row r="34" spans="1:3" ht="12">
      <c r="A34" s="5" t="s">
        <v>18</v>
      </c>
      <c r="B34" s="20">
        <v>8375262322</v>
      </c>
      <c r="C34" s="26">
        <v>8375262322</v>
      </c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479317925474</v>
      </c>
      <c r="C40" s="19">
        <f>C41+C51+C61+C64+C67+C73</f>
        <v>573036241591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452254781761</v>
      </c>
      <c r="C51" s="19">
        <f>C52+C55+C58</f>
        <v>558537150107</v>
      </c>
    </row>
    <row r="52" spans="1:3" ht="12">
      <c r="A52" s="7" t="s">
        <v>26</v>
      </c>
      <c r="B52" s="19">
        <f>B53+B54</f>
        <v>452254781761</v>
      </c>
      <c r="C52" s="19">
        <f>C53+C54</f>
        <v>558537150107</v>
      </c>
    </row>
    <row r="53" spans="1:3" ht="12.75">
      <c r="A53" s="13" t="s">
        <v>29</v>
      </c>
      <c r="B53" s="20">
        <v>1474659127438</v>
      </c>
      <c r="C53" s="26">
        <v>1535354033020</v>
      </c>
    </row>
    <row r="54" spans="1:3" ht="12.75">
      <c r="A54" s="13" t="s">
        <v>68</v>
      </c>
      <c r="B54" s="20">
        <v>-1022404345677</v>
      </c>
      <c r="C54" s="26">
        <v>-976816882913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6">
        <v>238654500</v>
      </c>
      <c r="C59" s="26">
        <v>238654500</v>
      </c>
    </row>
    <row r="60" spans="1:3" ht="12.75">
      <c r="A60" s="13" t="s">
        <v>70</v>
      </c>
      <c r="B60" s="26">
        <v>-238654500</v>
      </c>
      <c r="C60" s="26">
        <v>-238654500</v>
      </c>
    </row>
    <row r="61" spans="1:3" ht="12.75">
      <c r="A61" s="14" t="s">
        <v>72</v>
      </c>
      <c r="B61" s="19">
        <f>B62+B63</f>
        <v>413979660</v>
      </c>
      <c r="C61" s="19">
        <f>C62+C63</f>
        <v>0</v>
      </c>
    </row>
    <row r="62" spans="1:3" ht="12.75">
      <c r="A62" s="13" t="s">
        <v>29</v>
      </c>
      <c r="B62" s="20">
        <v>6636446595</v>
      </c>
      <c r="C62" s="26">
        <v>5785803477</v>
      </c>
    </row>
    <row r="63" spans="1:3" ht="12.75">
      <c r="A63" s="13" t="s">
        <v>71</v>
      </c>
      <c r="B63" s="20">
        <v>-6222466935</v>
      </c>
      <c r="C63" s="26">
        <v>-5785803477</v>
      </c>
    </row>
    <row r="64" spans="1:3" ht="12">
      <c r="A64" s="7" t="s">
        <v>73</v>
      </c>
      <c r="B64" s="19">
        <f>B65+B66</f>
        <v>763686291</v>
      </c>
      <c r="C64" s="19">
        <f>C65+C66</f>
        <v>589338109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763686291</v>
      </c>
      <c r="C66" s="26">
        <v>589338109</v>
      </c>
    </row>
    <row r="67" spans="1:3" ht="12">
      <c r="A67" s="7" t="s">
        <v>30</v>
      </c>
      <c r="B67" s="19">
        <f>B68+B69+B70+B71+B72</f>
        <v>4306829805</v>
      </c>
      <c r="C67" s="19">
        <f>C68+C69+C70+C71+C72</f>
        <v>4306829805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6">
        <v>5998468525</v>
      </c>
      <c r="C70" s="26">
        <v>5998468525</v>
      </c>
    </row>
    <row r="71" spans="1:3" ht="12">
      <c r="A71" s="6" t="s">
        <v>28</v>
      </c>
      <c r="B71" s="26">
        <v>-1691638720</v>
      </c>
      <c r="C71" s="26">
        <v>-1691638720</v>
      </c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21578647957</v>
      </c>
      <c r="C73" s="19">
        <f>C74+C75+C76+C77</f>
        <v>9602923570</v>
      </c>
    </row>
    <row r="74" spans="1:3" ht="12">
      <c r="A74" s="6" t="s">
        <v>78</v>
      </c>
      <c r="B74" s="20">
        <v>21578647957</v>
      </c>
      <c r="C74" s="26">
        <v>9602923570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589129277152</v>
      </c>
      <c r="C79" s="19">
        <f>C7+C40</f>
        <v>700020191638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543601935969</v>
      </c>
      <c r="C81" s="19">
        <f>C82+C104</f>
        <v>666221298252</v>
      </c>
    </row>
    <row r="82" spans="1:3" ht="12">
      <c r="A82" s="4" t="s">
        <v>34</v>
      </c>
      <c r="B82" s="19">
        <f>B83+B86+B87+B88+B89+B90+B91+B92+B93+B95+B96+B97+B98+B99+B100</f>
        <v>265001543593</v>
      </c>
      <c r="C82" s="19">
        <f>C83+C86+C87+C88+C89+C90+C91+C92+C93+C95+C96+C97+C98+C99+C100</f>
        <v>280203313920</v>
      </c>
    </row>
    <row r="83" spans="1:3" s="21" customFormat="1" ht="12">
      <c r="A83" s="5" t="s">
        <v>88</v>
      </c>
      <c r="B83" s="20">
        <v>56414358799</v>
      </c>
      <c r="C83" s="26">
        <v>73891749073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6">
        <v>7672550000</v>
      </c>
    </row>
    <row r="87" spans="1:3" ht="12">
      <c r="A87" s="6" t="s">
        <v>85</v>
      </c>
      <c r="B87" s="20">
        <v>39508724</v>
      </c>
      <c r="C87" s="26">
        <v>40575445</v>
      </c>
    </row>
    <row r="88" spans="1:3" ht="12">
      <c r="A88" s="6" t="s">
        <v>86</v>
      </c>
      <c r="B88" s="20">
        <v>13759724744</v>
      </c>
      <c r="C88" s="26">
        <v>12315614258</v>
      </c>
    </row>
    <row r="89" spans="1:3" ht="12">
      <c r="A89" s="6" t="s">
        <v>87</v>
      </c>
      <c r="B89" s="20">
        <v>3434754003</v>
      </c>
      <c r="C89" s="26">
        <v>2761887590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>
        <v>58129869</v>
      </c>
      <c r="C92" s="26">
        <v>14290280687</v>
      </c>
    </row>
    <row r="93" spans="1:3" ht="12">
      <c r="A93" s="6" t="s">
        <v>92</v>
      </c>
      <c r="B93" s="20">
        <v>37533286162</v>
      </c>
      <c r="C93" s="26">
        <v>28500849577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151510134192</v>
      </c>
      <c r="C95" s="26">
        <v>137682493190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2251647100</v>
      </c>
      <c r="C97" s="26">
        <v>3047314100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278600392376</v>
      </c>
      <c r="C104" s="19">
        <f>SUM(C105:C117)</f>
        <v>386017984332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65065832376</v>
      </c>
      <c r="C111" s="26">
        <v>100164979332</v>
      </c>
    </row>
    <row r="112" spans="1:3" ht="12">
      <c r="A112" s="9" t="s">
        <v>107</v>
      </c>
      <c r="B112" s="20">
        <v>213534560000</v>
      </c>
      <c r="C112" s="26">
        <v>285853005000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65528541183</v>
      </c>
      <c r="C118" s="19">
        <f>C119</f>
        <v>33798893386</v>
      </c>
    </row>
    <row r="119" spans="1:3" ht="12">
      <c r="A119" s="7" t="s">
        <v>39</v>
      </c>
      <c r="B119" s="19">
        <f>B120+B123+B124+B125+B126+B127+B128+B129+B130+B131+B132+B135+B136</f>
        <v>65528541183</v>
      </c>
      <c r="C119" s="19">
        <f>C120+C123+C124+C125+C126+C127+C128+C129+C130+C131+C132+C135+C136</f>
        <v>33798893386</v>
      </c>
    </row>
    <row r="120" spans="1:3" ht="12">
      <c r="A120" s="7" t="s">
        <v>40</v>
      </c>
      <c r="B120" s="19">
        <f>B121+B122</f>
        <v>200000000000</v>
      </c>
      <c r="C120" s="19">
        <f>C121+C122</f>
        <v>200000000000</v>
      </c>
    </row>
    <row r="121" spans="1:3" ht="12">
      <c r="A121" s="16" t="s">
        <v>114</v>
      </c>
      <c r="B121" s="26">
        <v>200000000000</v>
      </c>
      <c r="C121" s="26">
        <v>200000000000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6">
        <v>82932721854</v>
      </c>
      <c r="C129" s="26">
        <v>82932721854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-217404180671</v>
      </c>
      <c r="C132" s="19">
        <f>C133+C134</f>
        <v>-249133828468</v>
      </c>
    </row>
    <row r="133" spans="1:3" ht="12">
      <c r="A133" s="16" t="s">
        <v>123</v>
      </c>
      <c r="B133" s="20">
        <v>-220021593029</v>
      </c>
      <c r="C133" s="26">
        <v>-281360367257</v>
      </c>
    </row>
    <row r="134" spans="1:3" ht="12">
      <c r="A134" s="16" t="s">
        <v>124</v>
      </c>
      <c r="B134" s="20">
        <v>2617412358</v>
      </c>
      <c r="C134" s="26">
        <v>32226538789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609130477152</v>
      </c>
      <c r="C140" s="19">
        <f>C81+C118+C137</f>
        <v>700020191638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166588885003</v>
      </c>
      <c r="C151" s="26">
        <v>216013353608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166588885003</v>
      </c>
      <c r="C153" s="19">
        <f>C151-C152</f>
        <v>216013353608</v>
      </c>
    </row>
    <row r="154" spans="1:3" ht="12">
      <c r="A154" s="3" t="s">
        <v>141</v>
      </c>
      <c r="B154" s="20">
        <v>174256420462</v>
      </c>
      <c r="C154" s="26">
        <v>211708897371</v>
      </c>
    </row>
    <row r="155" spans="1:3" ht="12">
      <c r="A155" s="2" t="s">
        <v>142</v>
      </c>
      <c r="B155" s="19">
        <f>B153-B154</f>
        <v>-7667535459</v>
      </c>
      <c r="C155" s="19">
        <f>C153-C154</f>
        <v>4304456237</v>
      </c>
    </row>
    <row r="156" spans="1:3" ht="12">
      <c r="A156" s="3" t="s">
        <v>143</v>
      </c>
      <c r="B156" s="20">
        <v>376089103</v>
      </c>
      <c r="C156" s="26">
        <v>1914366203</v>
      </c>
    </row>
    <row r="157" spans="1:3" ht="12">
      <c r="A157" s="3" t="s">
        <v>144</v>
      </c>
      <c r="B157" s="20">
        <v>5932381884</v>
      </c>
      <c r="C157" s="26">
        <v>5533048911</v>
      </c>
    </row>
    <row r="158" spans="1:3" ht="12">
      <c r="A158" s="3" t="s">
        <v>145</v>
      </c>
      <c r="B158" s="20"/>
      <c r="C158" s="26">
        <v>5239235974</v>
      </c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2576736662</v>
      </c>
      <c r="C160" s="26">
        <v>4470788569</v>
      </c>
    </row>
    <row r="161" spans="1:3" ht="12">
      <c r="A161" s="3" t="s">
        <v>148</v>
      </c>
      <c r="B161" s="20">
        <v>7264268650</v>
      </c>
      <c r="C161" s="26">
        <v>6195287144</v>
      </c>
    </row>
    <row r="162" spans="1:3" ht="12">
      <c r="A162" s="2" t="s">
        <v>149</v>
      </c>
      <c r="B162" s="19">
        <f>B155+B156-B157+B159-B160-B161</f>
        <v>-23064833552</v>
      </c>
      <c r="C162" s="19">
        <f>C155+C156-C157+C159-C160-C161</f>
        <v>-9980302184</v>
      </c>
    </row>
    <row r="163" spans="1:3" ht="12">
      <c r="A163" s="3" t="s">
        <v>150</v>
      </c>
      <c r="B163" s="20">
        <v>26076294631</v>
      </c>
      <c r="C163" s="26">
        <v>28465174366</v>
      </c>
    </row>
    <row r="164" spans="1:3" ht="12">
      <c r="A164" s="3" t="s">
        <v>151</v>
      </c>
      <c r="B164" s="20">
        <v>393048721</v>
      </c>
      <c r="C164" s="26">
        <v>9090911</v>
      </c>
    </row>
    <row r="165" spans="1:3" ht="12">
      <c r="A165" s="2" t="s">
        <v>152</v>
      </c>
      <c r="B165" s="19">
        <f>B163-B164</f>
        <v>25683245910</v>
      </c>
      <c r="C165" s="19">
        <f>C163-C164</f>
        <v>28456083455</v>
      </c>
    </row>
    <row r="166" spans="1:3" ht="12">
      <c r="A166" s="2" t="s">
        <v>153</v>
      </c>
      <c r="B166" s="19">
        <f>B162+B165</f>
        <v>2618412358</v>
      </c>
      <c r="C166" s="19">
        <f>C162+C165</f>
        <v>18475781271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2618412358</v>
      </c>
      <c r="C169" s="19">
        <f>C166-C167-C168</f>
        <v>18475781271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2020-02-03T03:05:31Z</dcterms:created>
  <dcterms:modified xsi:type="dcterms:W3CDTF">2020-02-03T03:34:55Z</dcterms:modified>
  <cp:category/>
  <cp:version/>
  <cp:contentType/>
  <cp:contentStatus/>
</cp:coreProperties>
</file>